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4" i="4" l="1"/>
  <c r="G74" i="4"/>
  <c r="F74" i="4"/>
  <c r="E74" i="4"/>
  <c r="D74" i="4"/>
  <c r="H72" i="4"/>
  <c r="H70" i="4"/>
  <c r="H68" i="4"/>
  <c r="H66" i="4"/>
  <c r="H64" i="4"/>
  <c r="H62" i="4"/>
  <c r="H60" i="4"/>
  <c r="E72" i="4"/>
  <c r="E70" i="4"/>
  <c r="E68" i="4"/>
  <c r="E66" i="4"/>
  <c r="E64" i="4"/>
  <c r="E62" i="4"/>
  <c r="E60" i="4"/>
  <c r="C74" i="4"/>
  <c r="H52" i="4"/>
  <c r="G52" i="4"/>
  <c r="F52" i="4"/>
  <c r="H50" i="4"/>
  <c r="H49" i="4"/>
  <c r="H48" i="4"/>
  <c r="H47" i="4"/>
  <c r="E52" i="4"/>
  <c r="E50" i="4"/>
  <c r="E49" i="4"/>
  <c r="E48" i="4"/>
  <c r="E47" i="4"/>
  <c r="D52" i="4"/>
  <c r="C5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8" i="4"/>
  <c r="F38" i="4"/>
  <c r="D38" i="4"/>
  <c r="C38" i="4"/>
  <c r="H38" i="4" l="1"/>
  <c r="E3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20" i="5"/>
  <c r="H19" i="5"/>
  <c r="H13" i="5"/>
  <c r="H12" i="5"/>
  <c r="H10" i="5"/>
  <c r="H9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E9" i="5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5" i="6"/>
  <c r="H74" i="6"/>
  <c r="H73" i="6"/>
  <c r="H72" i="6"/>
  <c r="H67" i="6"/>
  <c r="H66" i="6"/>
  <c r="H64" i="6"/>
  <c r="H63" i="6"/>
  <c r="H62" i="6"/>
  <c r="H61" i="6"/>
  <c r="H60" i="6"/>
  <c r="H59" i="6"/>
  <c r="H58" i="6"/>
  <c r="H57" i="6"/>
  <c r="H56" i="6"/>
  <c r="H54" i="6"/>
  <c r="H52" i="6"/>
  <c r="H50" i="6"/>
  <c r="H48" i="6"/>
  <c r="H47" i="6"/>
  <c r="H45" i="6"/>
  <c r="H42" i="6"/>
  <c r="H41" i="6"/>
  <c r="H40" i="6"/>
  <c r="H39" i="6"/>
  <c r="H38" i="6"/>
  <c r="H35" i="6"/>
  <c r="H34" i="6"/>
  <c r="H21" i="6"/>
  <c r="H18" i="6"/>
  <c r="H17" i="6"/>
  <c r="H16" i="6"/>
  <c r="H12" i="6"/>
  <c r="H11" i="6"/>
  <c r="E76" i="6"/>
  <c r="H76" i="6" s="1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E52" i="6"/>
  <c r="E51" i="6"/>
  <c r="H51" i="6" s="1"/>
  <c r="E50" i="6"/>
  <c r="E49" i="6"/>
  <c r="H49" i="6" s="1"/>
  <c r="E48" i="6"/>
  <c r="E47" i="6"/>
  <c r="E46" i="6"/>
  <c r="H46" i="6" s="1"/>
  <c r="E45" i="6"/>
  <c r="E44" i="6"/>
  <c r="H44" i="6" s="1"/>
  <c r="E42" i="6"/>
  <c r="E41" i="6"/>
  <c r="E40" i="6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C57" i="6"/>
  <c r="C53" i="6"/>
  <c r="C43" i="6"/>
  <c r="C33" i="6"/>
  <c r="C23" i="6"/>
  <c r="C13" i="6"/>
  <c r="C5" i="6"/>
  <c r="H25" i="5" l="1"/>
  <c r="C42" i="5"/>
  <c r="H16" i="5"/>
  <c r="H42" i="5" s="1"/>
  <c r="G42" i="5"/>
  <c r="F42" i="5"/>
  <c r="D42" i="5"/>
  <c r="E6" i="5"/>
  <c r="H6" i="5"/>
  <c r="E16" i="8"/>
  <c r="H6" i="8"/>
  <c r="H16" i="8" s="1"/>
  <c r="H69" i="6"/>
  <c r="E65" i="6"/>
  <c r="H65" i="6" s="1"/>
  <c r="E53" i="6"/>
  <c r="H53" i="6" s="1"/>
  <c r="E43" i="6"/>
  <c r="H43" i="6" s="1"/>
  <c r="E33" i="6"/>
  <c r="H33" i="6"/>
  <c r="E23" i="6"/>
  <c r="H23" i="6" s="1"/>
  <c r="C77" i="6"/>
  <c r="G77" i="6"/>
  <c r="F77" i="6"/>
  <c r="E13" i="6"/>
  <c r="H13" i="6" s="1"/>
  <c r="D77" i="6"/>
  <c r="E5" i="6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<sst xmlns="http://schemas.openxmlformats.org/spreadsheetml/2006/main" count="221" uniqueCount="163">
  <si>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</si>
  <si>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</si>
  <si>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</si>
  <si>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</si>
  <si>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</si>
  <si>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</si>
  <si>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</si>
  <si>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</si>
  <si>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</si>
  <si>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</si>
  <si>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</si>
  <si>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</si>
  <si>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</si>
  <si>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</si>
  <si>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</si>
  <si>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</si>
  <si>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</si>
  <si>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</si>
  <si>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</si>
  <si>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</si>
  <si>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</si>
  <si>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</si>
  <si>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</si>
  <si>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</si>
  <si>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</si>
  <si>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</si>
  <si>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</si>
  <si>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</si>
  <si>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</si>
  <si>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</si>
  <si>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</si>
  <si>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</si>
  <si>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</si>
  <si>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</si>
  <si>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</si>
  <si>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</si>
  <si>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</si>
  <si>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</si>
  <si>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</si>
  <si>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</si>
  <si>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</si>
  <si>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</si>
  <si>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</si>
  <si>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</si>
  <si>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</si>
  <si>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</si>
  <si>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</si>
  <si>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</si>
  <si>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</si>
  <si>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</si>
  <si>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</si>
  <si>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</si>
  <si>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</si>
  <si>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</si>
  <si>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</si>
  <si>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</si>
  <si>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</si>
  <si>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</si>
  <si>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</si>
  <si>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</si>
  <si>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</si>
  <si>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</si>
  <si>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</si>
  <si>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</si>
  <si>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</si>
  <si>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</si>
  <si>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</si>
  <si>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</si>
  <si>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</si>
  <si>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</si>
  <si>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</si>
  <si>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</si>
  <si>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</si>
  <si>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</si>
  <si>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</si>
  <si>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</si>
  <si>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</si>
  <si>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</si>
  <si>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</si>
  <si>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</si>
  <si>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</si>
  <si>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</si>
  <si>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</si>
  <si>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</si>
  <si>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</si>
  <si>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</si>
  <si>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</si>
  <si>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</si>
  <si>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</si>
  <si>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</si>
  <si>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</si>
  <si>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</si>
  <si>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</si>
  <si>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</si>
  <si>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</si>
  <si>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</si>
  <si>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</si>
  <si>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</si>
  <si>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</si>
  <si>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</si>
  <si>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</si>
  <si>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</si>
  <si>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</si>
  <si>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</si>
  <si>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</si>
  <si>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</si>
  <si>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</si>
  <si>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</si>
  <si>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</si>
  <si>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</si>
  <si>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</si>
  <si>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</si>
  <si>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</si>
  <si>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</si>
  <si>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</si>
  <si>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</si>
  <si>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</si>
  <si>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</si>
  <si>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</si>
  <si>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</si>
  <si>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</si>
  <si>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</si>
  <si>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</si>
  <si>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</si>
  <si>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</si>
  <si>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</si>
  <si>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</si>
  <si>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</si>
  <si>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MANUEL DOBLADO, GTO.
ESTADO ANALÍTICO DEL EJERCICIO DEL PRESUPUESTO DE EGRESOS
Clasificación por Objeto del Gasto (Capítulo y Concepto)
Del 1 de Enero al AL 31 DE DICIEMBRE DEL 2018</t>
  </si>
  <si>
    <t>MUNICIPIO MANUEL DOBLADO, GTO.
ESTADO ANALÍTICO DEL EJERCICIO DEL PRESUPUESTO DE EGRESOS
Clasificación Económica (por Tipo de Gasto)
Del 1 de Enero al AL 31 DE DICIEMBRE DEL 2018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</si>
  <si>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</si>
  <si>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</si>
  <si>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</si>
  <si>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</si>
  <si>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</si>
  <si>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</si>
  <si>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</si>
  <si>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</si>
  <si>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</si>
  <si>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JUZGADO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</si>
  <si>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</si>
  <si>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</si>
  <si>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</si>
  <si>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</si>
  <si>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</si>
  <si>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</si>
  <si>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</si>
  <si>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</si>
  <si>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</si>
  <si>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</si>
  <si>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</si>
  <si>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</si>
  <si>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</si>
  <si>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</si>
  <si>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</si>
  <si>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</si>
  <si>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</si>
  <si>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</si>
  <si>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</si>
  <si>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MUNICIPIO MANUEL DOBLADO, GTO.
ESTADO ANALÍTICO DEL EJERCICIO DEL PRESUPUESTO DE EGRESOS
Clasificación Administrativa
Del 1 de Enero al AL 31 DE DICIEMBRE DEL 2018</t>
  </si>
  <si>
    <t>Gobierno (Federal/Estatal/Municipal) de MUNICIPIO MANUEL DOBLADO, GTO.
Estado Analítico del Ejercicio del Presupuesto de Egresos
Clasificación Administrativa
Del 1 de Enero al AL 31 DE DICIEMBRE DEL 2018</t>
  </si>
  <si>
    <t>Sector Paraestatal del Gobierno (Federal/Estatal/Municipal) de MUNICIPIO MANUEL DOBLADO, GTO.
Estado Analítico del Ejercicio del Presupuesto de Egresos
Clasificación Administrativa
Del 1 de Enero al AL 31 DE DICIEMBRE DEL 2018</t>
  </si>
  <si>
    <t>MUNICIPIO MANUEL DOBLADO, GTO.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</si>
</sst>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1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53645981</v>
      </c>
      <c r="D5" s="14">
        <f>SUM(D6:D12)</f>
        <v>5843427.3200000003</v>
      </c>
      <c r="E5" s="14">
        <f>C5+D5</f>
        <v>59489408.32</v>
      </c>
      <c r="F5" s="14">
        <f>SUM(F6:F12)</f>
        <v>51861277.75</v>
      </c>
      <c r="G5" s="14">
        <f>SUM(G6:G12)</f>
        <v>51128983.350000001</v>
      </c>
      <c r="H5" s="14">
        <f>E5-F5</f>
        <v>7628130.5700000003</v>
      </c>
    </row>
    <row r="6" spans="1:8" x14ac:dyDescent="0.2">
      <c r="A6" s="49">
        <v>1100</v>
      </c>
      <c r="B6" s="11" t="s">
        <v>70</v>
      </c>
      <c r="C6" s="15">
        <v>30750653</v>
      </c>
      <c r="D6" s="15">
        <v>551016</v>
      </c>
      <c r="E6" s="15">
        <f t="shared" ref="E6:E69" si="0">C6+D6</f>
        <v>31301669</v>
      </c>
      <c r="F6" s="15">
        <v>28482248.710000001</v>
      </c>
      <c r="G6" s="15">
        <v>28482248.710000001</v>
      </c>
      <c r="H6" s="15">
        <f t="shared" ref="H6:H69" si="1">E6-F6</f>
        <v>2819420.2899999991</v>
      </c>
    </row>
    <row r="7" spans="1:8" x14ac:dyDescent="0.2">
      <c r="A7" s="49">
        <v>1200</v>
      </c>
      <c r="B7" s="11" t="s">
        <v>71</v>
      </c>
      <c r="C7" s="15">
        <v>2030974</v>
      </c>
      <c r="D7" s="15">
        <v>436229</v>
      </c>
      <c r="E7" s="15">
        <f t="shared" si="0"/>
        <v>2467203</v>
      </c>
      <c r="F7" s="15">
        <v>2236791.5299999998</v>
      </c>
      <c r="G7" s="15">
        <v>2236791.5299999998</v>
      </c>
      <c r="H7" s="15">
        <f t="shared" si="1"/>
        <v>230411.4700000002</v>
      </c>
    </row>
    <row r="8" spans="1:8" x14ac:dyDescent="0.2">
      <c r="A8" s="49">
        <v>1300</v>
      </c>
      <c r="B8" s="11" t="s">
        <v>72</v>
      </c>
      <c r="C8" s="15">
        <v>4505968</v>
      </c>
      <c r="D8" s="15">
        <v>27485</v>
      </c>
      <c r="E8" s="15">
        <f t="shared" si="0"/>
        <v>4533453</v>
      </c>
      <c r="F8" s="15">
        <v>4121467.04</v>
      </c>
      <c r="G8" s="15">
        <v>4121467.04</v>
      </c>
      <c r="H8" s="15">
        <f t="shared" si="1"/>
        <v>411985.95999999996</v>
      </c>
    </row>
    <row r="9" spans="1:8" x14ac:dyDescent="0.2">
      <c r="A9" s="49">
        <v>1400</v>
      </c>
      <c r="B9" s="11" t="s">
        <v>35</v>
      </c>
      <c r="C9" s="15">
        <v>8050652</v>
      </c>
      <c r="D9" s="15">
        <v>-192303.28</v>
      </c>
      <c r="E9" s="15">
        <f t="shared" si="0"/>
        <v>7858348.7199999997</v>
      </c>
      <c r="F9" s="15">
        <v>5898855.2000000002</v>
      </c>
      <c r="G9" s="15">
        <v>5195207.5999999996</v>
      </c>
      <c r="H9" s="15">
        <f t="shared" si="1"/>
        <v>1959493.5199999996</v>
      </c>
    </row>
    <row r="10" spans="1:8" x14ac:dyDescent="0.2">
      <c r="A10" s="49">
        <v>1500</v>
      </c>
      <c r="B10" s="11" t="s">
        <v>73</v>
      </c>
      <c r="C10" s="15">
        <v>2105800</v>
      </c>
      <c r="D10" s="15">
        <v>11222934.6</v>
      </c>
      <c r="E10" s="15">
        <f t="shared" si="0"/>
        <v>13328734.6</v>
      </c>
      <c r="F10" s="15">
        <v>11121915.27</v>
      </c>
      <c r="G10" s="15">
        <v>11093268.470000001</v>
      </c>
      <c r="H10" s="15">
        <f t="shared" si="1"/>
        <v>2206819.33</v>
      </c>
    </row>
    <row r="11" spans="1:8" x14ac:dyDescent="0.2">
      <c r="A11" s="49">
        <v>1600</v>
      </c>
      <c r="B11" s="11" t="s">
        <v>36</v>
      </c>
      <c r="C11" s="15">
        <v>6201934</v>
      </c>
      <c r="D11" s="15">
        <v>-6201934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5696759</v>
      </c>
      <c r="D13" s="15">
        <f>SUM(D14:D22)</f>
        <v>8695468.0299999993</v>
      </c>
      <c r="E13" s="15">
        <f t="shared" si="0"/>
        <v>14392227.029999999</v>
      </c>
      <c r="F13" s="15">
        <f>SUM(F14:F22)</f>
        <v>14193803.610000001</v>
      </c>
      <c r="G13" s="15">
        <f>SUM(G14:G22)</f>
        <v>13594759.48</v>
      </c>
      <c r="H13" s="15">
        <f t="shared" si="1"/>
        <v>198423.41999999806</v>
      </c>
    </row>
    <row r="14" spans="1:8" x14ac:dyDescent="0.2">
      <c r="A14" s="49">
        <v>2100</v>
      </c>
      <c r="B14" s="11" t="s">
        <v>75</v>
      </c>
      <c r="C14" s="15">
        <v>716379</v>
      </c>
      <c r="D14" s="15">
        <v>47272.67</v>
      </c>
      <c r="E14" s="15">
        <f t="shared" si="0"/>
        <v>763651.67</v>
      </c>
      <c r="F14" s="15">
        <v>740281.59</v>
      </c>
      <c r="G14" s="15">
        <v>739264.57</v>
      </c>
      <c r="H14" s="15">
        <f t="shared" si="1"/>
        <v>23370.080000000075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1457.98</v>
      </c>
      <c r="E15" s="15">
        <f t="shared" si="0"/>
        <v>1457.98</v>
      </c>
      <c r="F15" s="15">
        <v>1457.98</v>
      </c>
      <c r="G15" s="15">
        <v>1457.98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909548</v>
      </c>
      <c r="D17" s="15">
        <v>4532640.4000000004</v>
      </c>
      <c r="E17" s="15">
        <f t="shared" si="0"/>
        <v>5442188.4000000004</v>
      </c>
      <c r="F17" s="15">
        <v>5398935.3200000003</v>
      </c>
      <c r="G17" s="15">
        <v>5394325.3200000003</v>
      </c>
      <c r="H17" s="15">
        <f t="shared" si="1"/>
        <v>43253.080000000075</v>
      </c>
    </row>
    <row r="18" spans="1:8" x14ac:dyDescent="0.2">
      <c r="A18" s="49">
        <v>2500</v>
      </c>
      <c r="B18" s="11" t="s">
        <v>79</v>
      </c>
      <c r="C18" s="15">
        <v>28830</v>
      </c>
      <c r="D18" s="15">
        <v>6690.21</v>
      </c>
      <c r="E18" s="15">
        <f t="shared" si="0"/>
        <v>35520.21</v>
      </c>
      <c r="F18" s="15">
        <v>34310.21</v>
      </c>
      <c r="G18" s="15">
        <v>34310.21</v>
      </c>
      <c r="H18" s="15">
        <f t="shared" si="1"/>
        <v>1210</v>
      </c>
    </row>
    <row r="19" spans="1:8" x14ac:dyDescent="0.2">
      <c r="A19" s="49">
        <v>2600</v>
      </c>
      <c r="B19" s="11" t="s">
        <v>80</v>
      </c>
      <c r="C19" s="15">
        <v>3537902</v>
      </c>
      <c r="D19" s="15">
        <v>4024079.92</v>
      </c>
      <c r="E19" s="15">
        <f t="shared" si="0"/>
        <v>7561981.9199999999</v>
      </c>
      <c r="F19" s="15">
        <v>7465603.2800000003</v>
      </c>
      <c r="G19" s="15">
        <v>6872186.1699999999</v>
      </c>
      <c r="H19" s="15">
        <f t="shared" si="1"/>
        <v>96378.639999999665</v>
      </c>
    </row>
    <row r="20" spans="1:8" x14ac:dyDescent="0.2">
      <c r="A20" s="49">
        <v>2700</v>
      </c>
      <c r="B20" s="11" t="s">
        <v>81</v>
      </c>
      <c r="C20" s="15">
        <v>397400</v>
      </c>
      <c r="D20" s="15">
        <v>98272.06</v>
      </c>
      <c r="E20" s="15">
        <f t="shared" si="0"/>
        <v>495672.06</v>
      </c>
      <c r="F20" s="15">
        <v>468551.02</v>
      </c>
      <c r="G20" s="15">
        <v>468551.02</v>
      </c>
      <c r="H20" s="15">
        <f t="shared" si="1"/>
        <v>27121.039999999979</v>
      </c>
    </row>
    <row r="21" spans="1:8" x14ac:dyDescent="0.2">
      <c r="A21" s="49">
        <v>2800</v>
      </c>
      <c r="B21" s="11" t="s">
        <v>82</v>
      </c>
      <c r="C21" s="15">
        <v>800</v>
      </c>
      <c r="D21" s="15">
        <v>-800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105900</v>
      </c>
      <c r="D22" s="15">
        <v>-14145.21</v>
      </c>
      <c r="E22" s="15">
        <f t="shared" si="0"/>
        <v>91754.790000000008</v>
      </c>
      <c r="F22" s="15">
        <v>84664.21</v>
      </c>
      <c r="G22" s="15">
        <v>84664.21</v>
      </c>
      <c r="H22" s="15">
        <f t="shared" si="1"/>
        <v>7090.5800000000017</v>
      </c>
    </row>
    <row r="23" spans="1:8" x14ac:dyDescent="0.2">
      <c r="A23" s="48" t="s">
        <v>63</v>
      </c>
      <c r="B23" s="7"/>
      <c r="C23" s="15">
        <f>SUM(C24:C32)</f>
        <v>23806612</v>
      </c>
      <c r="D23" s="15">
        <f>SUM(D24:D32)</f>
        <v>21060864.469999999</v>
      </c>
      <c r="E23" s="15">
        <f t="shared" si="0"/>
        <v>44867476.469999999</v>
      </c>
      <c r="F23" s="15">
        <f>SUM(F24:F32)</f>
        <v>42766359.000000007</v>
      </c>
      <c r="G23" s="15">
        <f>SUM(G24:G32)</f>
        <v>38421973.130000003</v>
      </c>
      <c r="H23" s="15">
        <f t="shared" si="1"/>
        <v>2101117.4699999914</v>
      </c>
    </row>
    <row r="24" spans="1:8" x14ac:dyDescent="0.2">
      <c r="A24" s="49">
        <v>3100</v>
      </c>
      <c r="B24" s="11" t="s">
        <v>84</v>
      </c>
      <c r="C24" s="15">
        <v>13488219</v>
      </c>
      <c r="D24" s="15">
        <v>5864803.6600000001</v>
      </c>
      <c r="E24" s="15">
        <f t="shared" si="0"/>
        <v>19353022.66</v>
      </c>
      <c r="F24" s="15">
        <v>19021693.850000001</v>
      </c>
      <c r="G24" s="15">
        <v>15218418.27</v>
      </c>
      <c r="H24" s="15">
        <f t="shared" si="1"/>
        <v>331328.80999999866</v>
      </c>
    </row>
    <row r="25" spans="1:8" x14ac:dyDescent="0.2">
      <c r="A25" s="49">
        <v>3200</v>
      </c>
      <c r="B25" s="11" t="s">
        <v>85</v>
      </c>
      <c r="C25" s="15">
        <v>601440</v>
      </c>
      <c r="D25" s="15">
        <v>141747.57</v>
      </c>
      <c r="E25" s="15">
        <f t="shared" si="0"/>
        <v>743187.57000000007</v>
      </c>
      <c r="F25" s="15">
        <v>729567.57</v>
      </c>
      <c r="G25" s="15">
        <v>729567.57</v>
      </c>
      <c r="H25" s="15">
        <f t="shared" si="1"/>
        <v>13620.000000000116</v>
      </c>
    </row>
    <row r="26" spans="1:8" x14ac:dyDescent="0.2">
      <c r="A26" s="49">
        <v>3300</v>
      </c>
      <c r="B26" s="11" t="s">
        <v>86</v>
      </c>
      <c r="C26" s="15">
        <v>2578317</v>
      </c>
      <c r="D26" s="15">
        <v>6900583.9199999999</v>
      </c>
      <c r="E26" s="15">
        <f t="shared" si="0"/>
        <v>9478900.9199999999</v>
      </c>
      <c r="F26" s="15">
        <v>8381239.1100000003</v>
      </c>
      <c r="G26" s="15">
        <v>8221910.7199999997</v>
      </c>
      <c r="H26" s="15">
        <f t="shared" si="1"/>
        <v>1097661.8099999996</v>
      </c>
    </row>
    <row r="27" spans="1:8" x14ac:dyDescent="0.2">
      <c r="A27" s="49">
        <v>3400</v>
      </c>
      <c r="B27" s="11" t="s">
        <v>87</v>
      </c>
      <c r="C27" s="15">
        <v>615260</v>
      </c>
      <c r="D27" s="15">
        <v>13842.29</v>
      </c>
      <c r="E27" s="15">
        <f t="shared" si="0"/>
        <v>629102.29</v>
      </c>
      <c r="F27" s="15">
        <v>539498.81000000006</v>
      </c>
      <c r="G27" s="15">
        <v>532203.72</v>
      </c>
      <c r="H27" s="15">
        <f t="shared" si="1"/>
        <v>89603.479999999981</v>
      </c>
    </row>
    <row r="28" spans="1:8" x14ac:dyDescent="0.2">
      <c r="A28" s="49">
        <v>3500</v>
      </c>
      <c r="B28" s="11" t="s">
        <v>88</v>
      </c>
      <c r="C28" s="15">
        <v>3335926</v>
      </c>
      <c r="D28" s="15">
        <v>5107249.37</v>
      </c>
      <c r="E28" s="15">
        <f t="shared" si="0"/>
        <v>8443175.370000001</v>
      </c>
      <c r="F28" s="15">
        <v>8173768.5599999996</v>
      </c>
      <c r="G28" s="15">
        <v>8036823.7699999996</v>
      </c>
      <c r="H28" s="15">
        <f t="shared" si="1"/>
        <v>269406.81000000145</v>
      </c>
    </row>
    <row r="29" spans="1:8" x14ac:dyDescent="0.2">
      <c r="A29" s="49">
        <v>3600</v>
      </c>
      <c r="B29" s="11" t="s">
        <v>89</v>
      </c>
      <c r="C29" s="15">
        <v>677100</v>
      </c>
      <c r="D29" s="15">
        <v>89447.77</v>
      </c>
      <c r="E29" s="15">
        <f t="shared" si="0"/>
        <v>766547.77</v>
      </c>
      <c r="F29" s="15">
        <v>757203.77</v>
      </c>
      <c r="G29" s="15">
        <v>735697.26</v>
      </c>
      <c r="H29" s="15">
        <f t="shared" si="1"/>
        <v>9344</v>
      </c>
    </row>
    <row r="30" spans="1:8" x14ac:dyDescent="0.2">
      <c r="A30" s="49">
        <v>3700</v>
      </c>
      <c r="B30" s="11" t="s">
        <v>90</v>
      </c>
      <c r="C30" s="15">
        <v>258387</v>
      </c>
      <c r="D30" s="15">
        <v>-99416.99</v>
      </c>
      <c r="E30" s="15">
        <f t="shared" si="0"/>
        <v>158970.01</v>
      </c>
      <c r="F30" s="15">
        <v>144315.04</v>
      </c>
      <c r="G30" s="15">
        <v>144315.04</v>
      </c>
      <c r="H30" s="15">
        <f t="shared" si="1"/>
        <v>14654.970000000001</v>
      </c>
    </row>
    <row r="31" spans="1:8" x14ac:dyDescent="0.2">
      <c r="A31" s="49">
        <v>3800</v>
      </c>
      <c r="B31" s="11" t="s">
        <v>91</v>
      </c>
      <c r="C31" s="15">
        <v>1313520</v>
      </c>
      <c r="D31" s="15">
        <v>2992852.2</v>
      </c>
      <c r="E31" s="15">
        <f t="shared" si="0"/>
        <v>4306372.2</v>
      </c>
      <c r="F31" s="15">
        <v>4181422.7</v>
      </c>
      <c r="G31" s="15">
        <v>4081598.19</v>
      </c>
      <c r="H31" s="15">
        <f t="shared" si="1"/>
        <v>124949.5</v>
      </c>
    </row>
    <row r="32" spans="1:8" x14ac:dyDescent="0.2">
      <c r="A32" s="49">
        <v>3900</v>
      </c>
      <c r="B32" s="11" t="s">
        <v>19</v>
      </c>
      <c r="C32" s="15">
        <v>938443</v>
      </c>
      <c r="D32" s="15">
        <v>49754.68</v>
      </c>
      <c r="E32" s="15">
        <f t="shared" si="0"/>
        <v>988197.68</v>
      </c>
      <c r="F32" s="15">
        <v>837649.59</v>
      </c>
      <c r="G32" s="15">
        <v>721438.59</v>
      </c>
      <c r="H32" s="15">
        <f t="shared" si="1"/>
        <v>150548.09000000008</v>
      </c>
    </row>
    <row r="33" spans="1:8" x14ac:dyDescent="0.2">
      <c r="A33" s="48" t="s">
        <v>64</v>
      </c>
      <c r="B33" s="7"/>
      <c r="C33" s="15">
        <f>SUM(C34:C42)</f>
        <v>9456026</v>
      </c>
      <c r="D33" s="15">
        <f>SUM(D34:D42)</f>
        <v>51587081.829999998</v>
      </c>
      <c r="E33" s="15">
        <f t="shared" si="0"/>
        <v>61043107.829999998</v>
      </c>
      <c r="F33" s="15">
        <f>SUM(F34:F42)</f>
        <v>55538612.210000001</v>
      </c>
      <c r="G33" s="15">
        <f>SUM(G34:G42)</f>
        <v>55534657.210000001</v>
      </c>
      <c r="H33" s="15">
        <f t="shared" si="1"/>
        <v>5504495.6199999973</v>
      </c>
    </row>
    <row r="34" spans="1:8" x14ac:dyDescent="0.2">
      <c r="A34" s="49">
        <v>4100</v>
      </c>
      <c r="B34" s="11" t="s">
        <v>92</v>
      </c>
      <c r="C34" s="15">
        <v>5250000</v>
      </c>
      <c r="D34" s="15">
        <v>8000</v>
      </c>
      <c r="E34" s="15">
        <f t="shared" si="0"/>
        <v>5258000</v>
      </c>
      <c r="F34" s="15">
        <v>5258000</v>
      </c>
      <c r="G34" s="15">
        <v>5258000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140000</v>
      </c>
      <c r="E36" s="15">
        <f t="shared" si="0"/>
        <v>140000</v>
      </c>
      <c r="F36" s="15">
        <v>140000</v>
      </c>
      <c r="G36" s="15">
        <v>140000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3975000</v>
      </c>
      <c r="D37" s="15">
        <v>51439081.829999998</v>
      </c>
      <c r="E37" s="15">
        <f t="shared" si="0"/>
        <v>55414081.829999998</v>
      </c>
      <c r="F37" s="15">
        <v>49958729.990000002</v>
      </c>
      <c r="G37" s="15">
        <v>49954774.990000002</v>
      </c>
      <c r="H37" s="15">
        <f t="shared" si="1"/>
        <v>5455351.8399999961</v>
      </c>
    </row>
    <row r="38" spans="1:8" x14ac:dyDescent="0.2">
      <c r="A38" s="49">
        <v>4500</v>
      </c>
      <c r="B38" s="11" t="s">
        <v>41</v>
      </c>
      <c r="C38" s="15">
        <v>231026</v>
      </c>
      <c r="D38" s="15">
        <v>0</v>
      </c>
      <c r="E38" s="15">
        <f t="shared" si="0"/>
        <v>231026</v>
      </c>
      <c r="F38" s="15">
        <v>181882.22</v>
      </c>
      <c r="G38" s="15">
        <v>181882.22</v>
      </c>
      <c r="H38" s="15">
        <f t="shared" si="1"/>
        <v>49143.78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2687500</v>
      </c>
      <c r="D43" s="15">
        <f>SUM(D44:D52)</f>
        <v>1619497.67</v>
      </c>
      <c r="E43" s="15">
        <f t="shared" si="0"/>
        <v>4306997.67</v>
      </c>
      <c r="F43" s="15">
        <f>SUM(F44:F52)</f>
        <v>3842035.19</v>
      </c>
      <c r="G43" s="15">
        <f>SUM(G44:G52)</f>
        <v>3842035.19</v>
      </c>
      <c r="H43" s="15">
        <f t="shared" si="1"/>
        <v>464962.48</v>
      </c>
    </row>
    <row r="44" spans="1:8" x14ac:dyDescent="0.2">
      <c r="A44" s="49">
        <v>5100</v>
      </c>
      <c r="B44" s="11" t="s">
        <v>99</v>
      </c>
      <c r="C44" s="15">
        <v>85500</v>
      </c>
      <c r="D44" s="15">
        <v>-6615411.9199999999</v>
      </c>
      <c r="E44" s="15">
        <f t="shared" si="0"/>
        <v>-6529911.9199999999</v>
      </c>
      <c r="F44" s="15">
        <v>402393.59</v>
      </c>
      <c r="G44" s="15">
        <v>402393.59</v>
      </c>
      <c r="H44" s="15">
        <f t="shared" si="1"/>
        <v>-6932305.5099999998</v>
      </c>
    </row>
    <row r="45" spans="1:8" x14ac:dyDescent="0.2">
      <c r="A45" s="49">
        <v>5200</v>
      </c>
      <c r="B45" s="11" t="s">
        <v>100</v>
      </c>
      <c r="C45" s="15">
        <v>17000</v>
      </c>
      <c r="D45" s="15">
        <v>21150</v>
      </c>
      <c r="E45" s="15">
        <f t="shared" si="0"/>
        <v>38150</v>
      </c>
      <c r="F45" s="15">
        <v>37679</v>
      </c>
      <c r="G45" s="15">
        <v>37679</v>
      </c>
      <c r="H45" s="15">
        <f t="shared" si="1"/>
        <v>471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196737.79</v>
      </c>
      <c r="E46" s="15">
        <f t="shared" si="0"/>
        <v>196737.79</v>
      </c>
      <c r="F46" s="15">
        <v>196737.79</v>
      </c>
      <c r="G46" s="15">
        <v>196737.79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85000</v>
      </c>
      <c r="D49" s="15">
        <v>8017021.7999999998</v>
      </c>
      <c r="E49" s="15">
        <f t="shared" si="0"/>
        <v>8102021.7999999998</v>
      </c>
      <c r="F49" s="15">
        <v>705224.81</v>
      </c>
      <c r="G49" s="15">
        <v>705224.81</v>
      </c>
      <c r="H49" s="15">
        <f t="shared" si="1"/>
        <v>7396796.9900000002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2500000</v>
      </c>
      <c r="D51" s="15">
        <v>0</v>
      </c>
      <c r="E51" s="15">
        <f t="shared" si="0"/>
        <v>2500000</v>
      </c>
      <c r="F51" s="15">
        <v>2500000</v>
      </c>
      <c r="G51" s="15">
        <v>2500000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48723437</v>
      </c>
      <c r="D53" s="15">
        <f>SUM(D54:D56)</f>
        <v>14600266.77</v>
      </c>
      <c r="E53" s="15">
        <f t="shared" si="0"/>
        <v>63323703.769999996</v>
      </c>
      <c r="F53" s="15">
        <f>SUM(F54:F56)</f>
        <v>51557134.75</v>
      </c>
      <c r="G53" s="15">
        <f>SUM(G54:G56)</f>
        <v>46491842.200000003</v>
      </c>
      <c r="H53" s="15">
        <f t="shared" si="1"/>
        <v>11766569.019999996</v>
      </c>
    </row>
    <row r="54" spans="1:8" x14ac:dyDescent="0.2">
      <c r="A54" s="49">
        <v>6100</v>
      </c>
      <c r="B54" s="11" t="s">
        <v>108</v>
      </c>
      <c r="C54" s="15">
        <v>38873437</v>
      </c>
      <c r="D54" s="15">
        <v>22479639.859999999</v>
      </c>
      <c r="E54" s="15">
        <f t="shared" si="0"/>
        <v>61353076.859999999</v>
      </c>
      <c r="F54" s="15">
        <v>49631598.759999998</v>
      </c>
      <c r="G54" s="15">
        <v>44566306.210000001</v>
      </c>
      <c r="H54" s="15">
        <f t="shared" si="1"/>
        <v>11721478.100000001</v>
      </c>
    </row>
    <row r="55" spans="1:8" x14ac:dyDescent="0.2">
      <c r="A55" s="49">
        <v>6200</v>
      </c>
      <c r="B55" s="11" t="s">
        <v>109</v>
      </c>
      <c r="C55" s="15">
        <v>9850000</v>
      </c>
      <c r="D55" s="15">
        <v>-7879373.0899999999</v>
      </c>
      <c r="E55" s="15">
        <f t="shared" si="0"/>
        <v>1970626.9100000001</v>
      </c>
      <c r="F55" s="15">
        <v>1925535.99</v>
      </c>
      <c r="G55" s="15">
        <v>1925535.99</v>
      </c>
      <c r="H55" s="15">
        <f t="shared" si="1"/>
        <v>45090.920000000158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85000</v>
      </c>
      <c r="D65" s="15">
        <f>SUM(D66:D68)</f>
        <v>5512657.6299999999</v>
      </c>
      <c r="E65" s="15">
        <f t="shared" si="0"/>
        <v>5597657.6299999999</v>
      </c>
      <c r="F65" s="15">
        <f>SUM(F66:F68)</f>
        <v>5562580.1299999999</v>
      </c>
      <c r="G65" s="15">
        <f>SUM(G66:G68)</f>
        <v>5562580.1299999999</v>
      </c>
      <c r="H65" s="15">
        <f t="shared" si="1"/>
        <v>35077.5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85000</v>
      </c>
      <c r="D68" s="15">
        <v>5512657.6299999999</v>
      </c>
      <c r="E68" s="15">
        <f t="shared" si="0"/>
        <v>5597657.6299999999</v>
      </c>
      <c r="F68" s="15">
        <v>5562580.1299999999</v>
      </c>
      <c r="G68" s="15">
        <v>5562580.1299999999</v>
      </c>
      <c r="H68" s="15">
        <f t="shared" si="1"/>
        <v>35077.5</v>
      </c>
    </row>
    <row r="69" spans="1:8" x14ac:dyDescent="0.2">
      <c r="A69" s="48" t="s">
        <v>69</v>
      </c>
      <c r="B69" s="7"/>
      <c r="C69" s="15">
        <f>SUM(C70:C76)</f>
        <v>7387726</v>
      </c>
      <c r="D69" s="15">
        <f>SUM(D70:D76)</f>
        <v>-2614726</v>
      </c>
      <c r="E69" s="15">
        <f t="shared" si="0"/>
        <v>4773000</v>
      </c>
      <c r="F69" s="15">
        <f>SUM(F70:F76)</f>
        <v>4292956.5</v>
      </c>
      <c r="G69" s="15">
        <f>SUM(G70:G76)</f>
        <v>4292956.5</v>
      </c>
      <c r="H69" s="15">
        <f t="shared" si="1"/>
        <v>480043.5</v>
      </c>
    </row>
    <row r="70" spans="1:8" x14ac:dyDescent="0.2">
      <c r="A70" s="49">
        <v>9100</v>
      </c>
      <c r="B70" s="11" t="s">
        <v>118</v>
      </c>
      <c r="C70" s="15">
        <v>5400000</v>
      </c>
      <c r="D70" s="15">
        <v>-907000</v>
      </c>
      <c r="E70" s="15">
        <f t="shared" ref="E70:E76" si="2">C70+D70</f>
        <v>4493000</v>
      </c>
      <c r="F70" s="15">
        <v>4200000</v>
      </c>
      <c r="G70" s="15">
        <v>4200000</v>
      </c>
      <c r="H70" s="15">
        <f t="shared" ref="H70:H76" si="3">E70-F70</f>
        <v>293000</v>
      </c>
    </row>
    <row r="71" spans="1:8" x14ac:dyDescent="0.2">
      <c r="A71" s="49">
        <v>9200</v>
      </c>
      <c r="B71" s="11" t="s">
        <v>119</v>
      </c>
      <c r="C71" s="15">
        <v>1901044</v>
      </c>
      <c r="D71" s="15">
        <v>-1621044</v>
      </c>
      <c r="E71" s="15">
        <f t="shared" si="2"/>
        <v>280000</v>
      </c>
      <c r="F71" s="15">
        <v>92956.5</v>
      </c>
      <c r="G71" s="15">
        <v>92956.5</v>
      </c>
      <c r="H71" s="15">
        <f t="shared" si="3"/>
        <v>187043.5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86682</v>
      </c>
      <c r="D76" s="16">
        <v>-86682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151489041</v>
      </c>
      <c r="D77" s="17">
        <f t="shared" si="4"/>
        <v>106304537.72</v>
      </c>
      <c r="E77" s="17">
        <f t="shared" si="4"/>
        <v>257793578.71999997</v>
      </c>
      <c r="F77" s="17">
        <f t="shared" si="4"/>
        <v>229614759.14000002</v>
      </c>
      <c r="G77" s="17">
        <f t="shared" si="4"/>
        <v>218869787.19</v>
      </c>
      <c r="H77" s="17">
        <f t="shared" si="4"/>
        <v>28178819.579999983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94275396</v>
      </c>
      <c r="D6" s="50">
        <v>85565797.650000006</v>
      </c>
      <c r="E6" s="50">
        <f>C6+D6</f>
        <v>179841193.65000001</v>
      </c>
      <c r="F6" s="50">
        <v>164271126.84999999</v>
      </c>
      <c r="G6" s="50">
        <v>158591447.44999999</v>
      </c>
      <c r="H6" s="50">
        <f>E6-F6</f>
        <v>15570066.800000012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51495937</v>
      </c>
      <c r="D8" s="50">
        <v>21732422.07</v>
      </c>
      <c r="E8" s="50">
        <f>C8+D8</f>
        <v>73228359.069999993</v>
      </c>
      <c r="F8" s="50">
        <v>60961750.07</v>
      </c>
      <c r="G8" s="50">
        <v>55896457.520000003</v>
      </c>
      <c r="H8" s="50">
        <f>E8-F8</f>
        <v>12266608.999999993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5486682</v>
      </c>
      <c r="D10" s="50">
        <v>-993682</v>
      </c>
      <c r="E10" s="50">
        <f>C10+D10</f>
        <v>4493000</v>
      </c>
      <c r="F10" s="50">
        <v>4200000</v>
      </c>
      <c r="G10" s="50">
        <v>4200000</v>
      </c>
      <c r="H10" s="50">
        <f>E10-F10</f>
        <v>293000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231026</v>
      </c>
      <c r="D12" s="50">
        <v>0</v>
      </c>
      <c r="E12" s="50">
        <f>C12+D12</f>
        <v>231026</v>
      </c>
      <c r="F12" s="50">
        <v>181882.22</v>
      </c>
      <c r="G12" s="50">
        <v>181882.22</v>
      </c>
      <c r="H12" s="50">
        <f>E12-F12</f>
        <v>49143.78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151489041</v>
      </c>
      <c r="D16" s="17">
        <f>SUM(D6+D8+D10+D12+D14)</f>
        <v>106304537.72</v>
      </c>
      <c r="E16" s="17">
        <f>SUM(E6+E8+E10+E12+E14)</f>
        <v>257793578.72</v>
      </c>
      <c r="F16" s="17">
        <f t="shared" ref="F16:H16" si="0">SUM(F6+F8+F10+F12+F14)</f>
        <v>229614759.13999999</v>
      </c>
      <c r="G16" s="17">
        <f t="shared" si="0"/>
        <v>218869787.19</v>
      </c>
      <c r="H16" s="17">
        <f t="shared" si="0"/>
        <v>28178819.580000006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opLeftCell="A14" workbookViewId="0">
      <selection activeCell="A35" sqref="A35:J3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159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24148273</v>
      </c>
      <c r="D7" s="15">
        <v>172778.67</v>
      </c>
      <c r="E7" s="15">
        <f>C7+D7</f>
        <v>24321051.670000002</v>
      </c>
      <c r="F7" s="15">
        <v>23225382.329999998</v>
      </c>
      <c r="G7" s="15">
        <v>23175483.199999999</v>
      </c>
      <c r="H7" s="15">
        <f>E7-F7</f>
        <v>1095669.3400000036</v>
      </c>
    </row>
    <row r="8" spans="1:8" x14ac:dyDescent="0.2">
      <c r="A8" s="4" t="s">
        <v>131</v>
      </c>
      <c r="B8" s="22"/>
      <c r="C8" s="15">
        <v>6344236</v>
      </c>
      <c r="D8" s="15">
        <v>11111862.380000001</v>
      </c>
      <c r="E8" s="15">
        <f t="shared" ref="E8:E13" si="0">C8+D8</f>
        <v>17456098.380000003</v>
      </c>
      <c r="F8" s="15">
        <v>15123226.109999999</v>
      </c>
      <c r="G8" s="15">
        <v>14768068.92</v>
      </c>
      <c r="H8" s="15">
        <f t="shared" ref="H8:H13" si="1">E8-F8</f>
        <v>2332872.2700000033</v>
      </c>
    </row>
    <row r="9" spans="1:8" x14ac:dyDescent="0.2">
      <c r="A9" s="4" t="s">
        <v>132</v>
      </c>
      <c r="B9" s="22"/>
      <c r="C9" s="15">
        <v>3873532</v>
      </c>
      <c r="D9" s="15">
        <v>449564.77</v>
      </c>
      <c r="E9" s="15">
        <f t="shared" si="0"/>
        <v>4323096.7699999996</v>
      </c>
      <c r="F9" s="15">
        <v>3847571.44</v>
      </c>
      <c r="G9" s="15">
        <v>3730042.33</v>
      </c>
      <c r="H9" s="15">
        <f t="shared" si="1"/>
        <v>475525.32999999961</v>
      </c>
    </row>
    <row r="10" spans="1:8" x14ac:dyDescent="0.2">
      <c r="A10" s="4" t="s">
        <v>133</v>
      </c>
      <c r="B10" s="22"/>
      <c r="C10" s="15">
        <v>3948744</v>
      </c>
      <c r="D10" s="15">
        <v>1073485.6200000001</v>
      </c>
      <c r="E10" s="15">
        <f t="shared" si="0"/>
        <v>5022229.62</v>
      </c>
      <c r="F10" s="15">
        <v>4094817.74</v>
      </c>
      <c r="G10" s="15">
        <v>4034615.92</v>
      </c>
      <c r="H10" s="15">
        <f t="shared" si="1"/>
        <v>927411.87999999989</v>
      </c>
    </row>
    <row r="11" spans="1:8" x14ac:dyDescent="0.2">
      <c r="A11" s="4" t="s">
        <v>134</v>
      </c>
      <c r="B11" s="22"/>
      <c r="C11" s="15">
        <v>547496</v>
      </c>
      <c r="D11" s="15">
        <v>77159.56</v>
      </c>
      <c r="E11" s="15">
        <f t="shared" si="0"/>
        <v>624655.56000000006</v>
      </c>
      <c r="F11" s="15">
        <v>493872.91</v>
      </c>
      <c r="G11" s="15">
        <v>486993.99</v>
      </c>
      <c r="H11" s="15">
        <f t="shared" si="1"/>
        <v>130782.65000000008</v>
      </c>
    </row>
    <row r="12" spans="1:8" x14ac:dyDescent="0.2">
      <c r="A12" s="4" t="s">
        <v>135</v>
      </c>
      <c r="B12" s="22"/>
      <c r="C12" s="15">
        <v>1854602</v>
      </c>
      <c r="D12" s="15">
        <v>125871.89</v>
      </c>
      <c r="E12" s="15">
        <f t="shared" si="0"/>
        <v>1980473.89</v>
      </c>
      <c r="F12" s="15">
        <v>1814404.35</v>
      </c>
      <c r="G12" s="15">
        <v>1777273.69</v>
      </c>
      <c r="H12" s="15">
        <f t="shared" si="1"/>
        <v>166069.5399999998</v>
      </c>
    </row>
    <row r="13" spans="1:8" x14ac:dyDescent="0.2">
      <c r="A13" s="4" t="s">
        <v>136</v>
      </c>
      <c r="B13" s="22"/>
      <c r="C13" s="15">
        <v>1296284</v>
      </c>
      <c r="D13" s="15">
        <v>26974046.670000002</v>
      </c>
      <c r="E13" s="15">
        <f t="shared" si="0"/>
        <v>28270330.670000002</v>
      </c>
      <c r="F13" s="15">
        <v>24401412.050000001</v>
      </c>
      <c r="G13" s="15">
        <v>24371052.390000001</v>
      </c>
      <c r="H13" s="15">
        <f t="shared" si="1"/>
        <v>3868918.620000001</v>
      </c>
    </row>
    <row r="14" spans="1:8" x14ac:dyDescent="0.2">
      <c r="A14" s="4" t="s">
        <v>137</v>
      </c>
      <c r="B14" s="22"/>
      <c r="C14" s="15">
        <v>1000661</v>
      </c>
      <c r="D14" s="15">
        <v>84466.63</v>
      </c>
      <c r="E14" s="15">
        <f t="shared" ref="E14" si="2">C14+D14</f>
        <v>1085127.6299999999</v>
      </c>
      <c r="F14" s="15">
        <v>965202.77</v>
      </c>
      <c r="G14" s="15">
        <v>942439.6</v>
      </c>
      <c r="H14" s="15">
        <f t="shared" ref="H14" si="3">E14-F14</f>
        <v>119924.85999999987</v>
      </c>
    </row>
    <row r="15" spans="1:8" x14ac:dyDescent="0.2">
      <c r="A15" s="4" t="s">
        <v>138</v>
      </c>
      <c r="B15" s="22"/>
      <c r="C15" s="15">
        <v>2126636</v>
      </c>
      <c r="D15" s="15">
        <v>118828.18</v>
      </c>
      <c r="E15" s="15">
        <f t="shared" ref="E15" si="4">C15+D15</f>
        <v>2245464.1800000002</v>
      </c>
      <c r="F15" s="15">
        <v>1827687.51</v>
      </c>
      <c r="G15" s="15">
        <v>1792999.99</v>
      </c>
      <c r="H15" s="15">
        <f t="shared" ref="H15" si="5">E15-F15</f>
        <v>417776.67000000016</v>
      </c>
    </row>
    <row r="16" spans="1:8" x14ac:dyDescent="0.2">
      <c r="A16" s="4" t="s">
        <v>139</v>
      </c>
      <c r="B16" s="22"/>
      <c r="C16" s="15">
        <v>371301</v>
      </c>
      <c r="D16" s="15">
        <v>35514.699999999997</v>
      </c>
      <c r="E16" s="15">
        <f t="shared" ref="E16" si="6">C16+D16</f>
        <v>406815.7</v>
      </c>
      <c r="F16" s="15">
        <v>385036.4</v>
      </c>
      <c r="G16" s="15">
        <v>378170.4</v>
      </c>
      <c r="H16" s="15">
        <f t="shared" ref="H16" si="7">E16-F16</f>
        <v>21779.299999999988</v>
      </c>
    </row>
    <row r="17" spans="1:8" x14ac:dyDescent="0.2">
      <c r="A17" s="4" t="s">
        <v>140</v>
      </c>
      <c r="B17" s="22"/>
      <c r="C17" s="15">
        <v>4159121</v>
      </c>
      <c r="D17" s="15">
        <v>28603639.039999999</v>
      </c>
      <c r="E17" s="15">
        <f t="shared" ref="E17" si="8">C17+D17</f>
        <v>32762760.039999999</v>
      </c>
      <c r="F17" s="15">
        <v>30813589.199999999</v>
      </c>
      <c r="G17" s="15">
        <v>30652580.399999999</v>
      </c>
      <c r="H17" s="15">
        <f t="shared" ref="H17" si="9">E17-F17</f>
        <v>1949170.8399999999</v>
      </c>
    </row>
    <row r="18" spans="1:8" x14ac:dyDescent="0.2">
      <c r="A18" s="4" t="s">
        <v>141</v>
      </c>
      <c r="B18" s="22"/>
      <c r="C18" s="15">
        <v>1925062</v>
      </c>
      <c r="D18" s="15">
        <v>932078.12</v>
      </c>
      <c r="E18" s="15">
        <f t="shared" ref="E18" si="10">C18+D18</f>
        <v>2857140.12</v>
      </c>
      <c r="F18" s="15">
        <v>2715995.55</v>
      </c>
      <c r="G18" s="15">
        <v>2705023.63</v>
      </c>
      <c r="H18" s="15">
        <f t="shared" ref="H18" si="11">E18-F18</f>
        <v>141144.5700000003</v>
      </c>
    </row>
    <row r="19" spans="1:8" x14ac:dyDescent="0.2">
      <c r="A19" s="4" t="s">
        <v>142</v>
      </c>
      <c r="B19" s="22"/>
      <c r="C19" s="15">
        <v>367908</v>
      </c>
      <c r="D19" s="15">
        <v>399424.7</v>
      </c>
      <c r="E19" s="15">
        <f t="shared" ref="E19" si="12">C19+D19</f>
        <v>767332.7</v>
      </c>
      <c r="F19" s="15">
        <v>729295.69</v>
      </c>
      <c r="G19" s="15">
        <v>716531.02</v>
      </c>
      <c r="H19" s="15">
        <f t="shared" ref="H19" si="13">E19-F19</f>
        <v>38037.010000000009</v>
      </c>
    </row>
    <row r="20" spans="1:8" x14ac:dyDescent="0.2">
      <c r="A20" s="4" t="s">
        <v>143</v>
      </c>
      <c r="B20" s="22"/>
      <c r="C20" s="15">
        <v>1588486</v>
      </c>
      <c r="D20" s="15">
        <v>154061.49</v>
      </c>
      <c r="E20" s="15">
        <f t="shared" ref="E20" si="14">C20+D20</f>
        <v>1742547.49</v>
      </c>
      <c r="F20" s="15">
        <v>1675949.68</v>
      </c>
      <c r="G20" s="15">
        <v>1636213.92</v>
      </c>
      <c r="H20" s="15">
        <f t="shared" ref="H20" si="15">E20-F20</f>
        <v>66597.810000000056</v>
      </c>
    </row>
    <row r="21" spans="1:8" x14ac:dyDescent="0.2">
      <c r="A21" s="4" t="s">
        <v>144</v>
      </c>
      <c r="B21" s="22"/>
      <c r="C21" s="15">
        <v>11585126</v>
      </c>
      <c r="D21" s="15">
        <v>836841.84</v>
      </c>
      <c r="E21" s="15">
        <f t="shared" ref="E21" si="16">C21+D21</f>
        <v>12421967.84</v>
      </c>
      <c r="F21" s="15">
        <v>9945135.6300000008</v>
      </c>
      <c r="G21" s="15">
        <v>9590308.8699999992</v>
      </c>
      <c r="H21" s="15">
        <f t="shared" ref="H21" si="17">E21-F21</f>
        <v>2476832.209999999</v>
      </c>
    </row>
    <row r="22" spans="1:8" x14ac:dyDescent="0.2">
      <c r="A22" s="4" t="s">
        <v>145</v>
      </c>
      <c r="B22" s="22"/>
      <c r="C22" s="15">
        <v>1343034</v>
      </c>
      <c r="D22" s="15">
        <v>20040.060000000001</v>
      </c>
      <c r="E22" s="15">
        <f t="shared" ref="E22" si="18">C22+D22</f>
        <v>1363074.06</v>
      </c>
      <c r="F22" s="15">
        <v>1311810.47</v>
      </c>
      <c r="G22" s="15">
        <v>1283442.94</v>
      </c>
      <c r="H22" s="15">
        <f t="shared" ref="H22" si="19">E22-F22</f>
        <v>51263.590000000084</v>
      </c>
    </row>
    <row r="23" spans="1:8" x14ac:dyDescent="0.2">
      <c r="A23" s="4" t="s">
        <v>146</v>
      </c>
      <c r="B23" s="22"/>
      <c r="C23" s="15">
        <v>53387501</v>
      </c>
      <c r="D23" s="15">
        <v>22574261.75</v>
      </c>
      <c r="E23" s="15">
        <f t="shared" ref="E23" si="20">C23+D23</f>
        <v>75961762.75</v>
      </c>
      <c r="F23" s="15">
        <v>63828459.640000001</v>
      </c>
      <c r="G23" s="15">
        <v>58685690.520000003</v>
      </c>
      <c r="H23" s="15">
        <f t="shared" ref="H23" si="21">E23-F23</f>
        <v>12133303.109999999</v>
      </c>
    </row>
    <row r="24" spans="1:8" x14ac:dyDescent="0.2">
      <c r="A24" s="4" t="s">
        <v>147</v>
      </c>
      <c r="B24" s="22"/>
      <c r="C24" s="15">
        <v>693000</v>
      </c>
      <c r="D24" s="15">
        <v>381390.77</v>
      </c>
      <c r="E24" s="15">
        <f t="shared" ref="E24" si="22">C24+D24</f>
        <v>1074390.77</v>
      </c>
      <c r="F24" s="15">
        <v>911443.94</v>
      </c>
      <c r="G24" s="15">
        <v>901024.71</v>
      </c>
      <c r="H24" s="15">
        <f t="shared" ref="H24" si="23">E24-F24</f>
        <v>162946.83000000007</v>
      </c>
    </row>
    <row r="25" spans="1:8" x14ac:dyDescent="0.2">
      <c r="A25" s="4" t="s">
        <v>148</v>
      </c>
      <c r="B25" s="22"/>
      <c r="C25" s="15">
        <v>1015385</v>
      </c>
      <c r="D25" s="15">
        <v>109354.75</v>
      </c>
      <c r="E25" s="15">
        <f t="shared" ref="E25" si="24">C25+D25</f>
        <v>1124739.75</v>
      </c>
      <c r="F25" s="15">
        <v>1016972.31</v>
      </c>
      <c r="G25" s="15">
        <v>1003683.16</v>
      </c>
      <c r="H25" s="15">
        <f t="shared" ref="H25" si="25">E25-F25</f>
        <v>107767.43999999994</v>
      </c>
    </row>
    <row r="26" spans="1:8" x14ac:dyDescent="0.2">
      <c r="A26" s="4" t="s">
        <v>149</v>
      </c>
      <c r="B26" s="22"/>
      <c r="C26" s="15">
        <v>2758829</v>
      </c>
      <c r="D26" s="15">
        <v>941599.53</v>
      </c>
      <c r="E26" s="15">
        <f t="shared" ref="E26" si="26">C26+D26</f>
        <v>3700428.5300000003</v>
      </c>
      <c r="F26" s="15">
        <v>3533912.57</v>
      </c>
      <c r="G26" s="15">
        <v>3386980.36</v>
      </c>
      <c r="H26" s="15">
        <f t="shared" ref="H26" si="27">E26-F26</f>
        <v>166515.96000000043</v>
      </c>
    </row>
    <row r="27" spans="1:8" x14ac:dyDescent="0.2">
      <c r="A27" s="4" t="s">
        <v>150</v>
      </c>
      <c r="B27" s="22"/>
      <c r="C27" s="15">
        <v>3341441</v>
      </c>
      <c r="D27" s="15">
        <v>1133837.45</v>
      </c>
      <c r="E27" s="15">
        <f t="shared" ref="E27" si="28">C27+D27</f>
        <v>4475278.45</v>
      </c>
      <c r="F27" s="15">
        <v>4234319.87</v>
      </c>
      <c r="G27" s="15">
        <v>4093272.21</v>
      </c>
      <c r="H27" s="15">
        <f t="shared" ref="H27" si="29">E27-F27</f>
        <v>240958.58000000007</v>
      </c>
    </row>
    <row r="28" spans="1:8" x14ac:dyDescent="0.2">
      <c r="A28" s="4" t="s">
        <v>151</v>
      </c>
      <c r="B28" s="22"/>
      <c r="C28" s="15">
        <v>1610350</v>
      </c>
      <c r="D28" s="15">
        <v>-14198.83</v>
      </c>
      <c r="E28" s="15">
        <f t="shared" ref="E28" si="30">C28+D28</f>
        <v>1596151.17</v>
      </c>
      <c r="F28" s="15">
        <v>1459416.73</v>
      </c>
      <c r="G28" s="15">
        <v>1423157.14</v>
      </c>
      <c r="H28" s="15">
        <f t="shared" ref="H28" si="31">E28-F28</f>
        <v>136734.43999999994</v>
      </c>
    </row>
    <row r="29" spans="1:8" x14ac:dyDescent="0.2">
      <c r="A29" s="4" t="s">
        <v>152</v>
      </c>
      <c r="B29" s="22"/>
      <c r="C29" s="15">
        <v>584127</v>
      </c>
      <c r="D29" s="15">
        <v>97792</v>
      </c>
      <c r="E29" s="15">
        <f t="shared" ref="E29" si="32">C29+D29</f>
        <v>681919</v>
      </c>
      <c r="F29" s="15">
        <v>626287.38</v>
      </c>
      <c r="G29" s="15">
        <v>616238</v>
      </c>
      <c r="H29" s="15">
        <f t="shared" ref="H29" si="33">E29-F29</f>
        <v>55631.619999999995</v>
      </c>
    </row>
    <row r="30" spans="1:8" x14ac:dyDescent="0.2">
      <c r="A30" s="4" t="s">
        <v>153</v>
      </c>
      <c r="B30" s="22"/>
      <c r="C30" s="15">
        <v>2755619</v>
      </c>
      <c r="D30" s="15">
        <v>353160.32</v>
      </c>
      <c r="E30" s="15">
        <f t="shared" ref="E30" si="34">C30+D30</f>
        <v>3108779.32</v>
      </c>
      <c r="F30" s="15">
        <v>2828616.59</v>
      </c>
      <c r="G30" s="15">
        <v>2749947.66</v>
      </c>
      <c r="H30" s="15">
        <f t="shared" ref="H30" si="35">E30-F30</f>
        <v>280162.73</v>
      </c>
    </row>
    <row r="31" spans="1:8" x14ac:dyDescent="0.2">
      <c r="A31" s="4" t="s">
        <v>154</v>
      </c>
      <c r="B31" s="22"/>
      <c r="C31" s="15">
        <v>453311</v>
      </c>
      <c r="D31" s="15">
        <v>-75328.81</v>
      </c>
      <c r="E31" s="15">
        <f t="shared" ref="E31" si="36">C31+D31</f>
        <v>377982.19</v>
      </c>
      <c r="F31" s="15">
        <v>367671.48</v>
      </c>
      <c r="G31" s="15">
        <v>364083.18</v>
      </c>
      <c r="H31" s="15">
        <f t="shared" ref="H31" si="37">E31-F31</f>
        <v>10310.710000000021</v>
      </c>
    </row>
    <row r="32" spans="1:8" x14ac:dyDescent="0.2">
      <c r="A32" s="4" t="s">
        <v>155</v>
      </c>
      <c r="B32" s="22"/>
      <c r="C32" s="15">
        <v>13447327</v>
      </c>
      <c r="D32" s="15">
        <v>9168392.2599999998</v>
      </c>
      <c r="E32" s="15">
        <f t="shared" ref="E32" si="38">C32+D32</f>
        <v>22615719.259999998</v>
      </c>
      <c r="F32" s="15">
        <v>22587130.300000001</v>
      </c>
      <c r="G32" s="15">
        <v>18806570.329999998</v>
      </c>
      <c r="H32" s="15">
        <f t="shared" ref="H32" si="39">E32-F32</f>
        <v>28588.959999997169</v>
      </c>
    </row>
    <row r="33" spans="1:8" x14ac:dyDescent="0.2">
      <c r="A33" s="4" t="s">
        <v>156</v>
      </c>
      <c r="B33" s="22"/>
      <c r="C33" s="15">
        <v>591279</v>
      </c>
      <c r="D33" s="15">
        <v>76863.14</v>
      </c>
      <c r="E33" s="15">
        <f t="shared" ref="E33" si="40">C33+D33</f>
        <v>668142.14</v>
      </c>
      <c r="F33" s="15">
        <v>550885.97</v>
      </c>
      <c r="G33" s="15">
        <v>542904.14</v>
      </c>
      <c r="H33" s="15">
        <f t="shared" ref="H33" si="41">E33-F33</f>
        <v>117256.17000000004</v>
      </c>
    </row>
    <row r="34" spans="1:8" x14ac:dyDescent="0.2">
      <c r="A34" s="4" t="s">
        <v>157</v>
      </c>
      <c r="B34" s="22"/>
      <c r="C34" s="15">
        <v>2218746</v>
      </c>
      <c r="D34" s="15">
        <v>261492.63</v>
      </c>
      <c r="E34" s="15">
        <f t="shared" ref="E34" si="42">C34+D34</f>
        <v>2480238.63</v>
      </c>
      <c r="F34" s="15">
        <v>2235211.2400000002</v>
      </c>
      <c r="G34" s="15">
        <v>2208706.0699999998</v>
      </c>
      <c r="H34" s="15">
        <f t="shared" ref="H34" si="43">E34-F34</f>
        <v>245027.38999999966</v>
      </c>
    </row>
    <row r="35" spans="1:8" x14ac:dyDescent="0.2">
      <c r="A35" s="4" t="s">
        <v>158</v>
      </c>
      <c r="B35" s="22"/>
      <c r="C35" s="15">
        <v>2151624</v>
      </c>
      <c r="D35" s="15">
        <v>126256.44</v>
      </c>
      <c r="E35" s="15">
        <f t="shared" ref="E35" si="44">C35+D35</f>
        <v>2277880.44</v>
      </c>
      <c r="F35" s="15">
        <v>2064041.29</v>
      </c>
      <c r="G35" s="15">
        <v>2046288.5</v>
      </c>
      <c r="H35" s="15">
        <f t="shared" ref="H35" si="45">E35-F35</f>
        <v>213839.14999999991</v>
      </c>
    </row>
    <row r="36" spans="1:8" x14ac:dyDescent="0.2">
      <c r="A36" s="4"/>
      <c r="B36" s="22"/>
      <c r="C36" s="15"/>
      <c r="D36" s="15"/>
      <c r="E36" s="15"/>
      <c r="F36" s="15"/>
      <c r="G36" s="15"/>
      <c r="H36" s="15"/>
    </row>
    <row r="37" spans="1:8" x14ac:dyDescent="0.2">
      <c r="A37" s="4"/>
      <c r="B37" s="25"/>
      <c r="C37" s="16"/>
      <c r="D37" s="16"/>
      <c r="E37" s="16"/>
      <c r="F37" s="16"/>
      <c r="G37" s="16"/>
      <c r="H37" s="16"/>
    </row>
    <row r="38" spans="1:8" x14ac:dyDescent="0.2">
      <c r="A38" s="26"/>
      <c r="B38" s="47" t="s">
        <v>53</v>
      </c>
      <c r="C38" s="23">
        <f t="shared" ref="C38:H38" si="46">SUM(C7:C37)</f>
        <v>151489041</v>
      </c>
      <c r="D38" s="23">
        <f t="shared" si="46"/>
        <v>106304537.72000001</v>
      </c>
      <c r="E38" s="23">
        <f t="shared" si="46"/>
        <v>257793578.71999997</v>
      </c>
      <c r="F38" s="23">
        <f t="shared" si="46"/>
        <v>229614759.13999999</v>
      </c>
      <c r="G38" s="23">
        <f t="shared" si="46"/>
        <v>218869787.19</v>
      </c>
      <c r="H38" s="23">
        <f t="shared" si="46"/>
        <v>28178819.580000013</v>
      </c>
    </row>
    <row r="41" spans="1:8" ht="45" customHeight="1" x14ac:dyDescent="0.2">
      <c r="A41" s="52" t="s">
        <v>160</v>
      </c>
      <c r="B41" s="53"/>
      <c r="C41" s="53"/>
      <c r="D41" s="53"/>
      <c r="E41" s="53"/>
      <c r="F41" s="53"/>
      <c r="G41" s="53"/>
      <c r="H41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2.5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x14ac:dyDescent="0.2">
      <c r="A47" s="4" t="s">
        <v>8</v>
      </c>
      <c r="B47" s="2"/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 t="s">
        <v>9</v>
      </c>
      <c r="B48" s="2"/>
      <c r="C48" s="34">
        <v>0</v>
      </c>
      <c r="D48" s="34">
        <v>0</v>
      </c>
      <c r="E48" s="34">
        <f t="shared" ref="E48:E50" si="47">C48+D48</f>
        <v>0</v>
      </c>
      <c r="F48" s="34">
        <v>0</v>
      </c>
      <c r="G48" s="34">
        <v>0</v>
      </c>
      <c r="H48" s="34">
        <f t="shared" ref="H48:H50" si="48">E48-F48</f>
        <v>0</v>
      </c>
    </row>
    <row r="49" spans="1:8" x14ac:dyDescent="0.2">
      <c r="A49" s="4" t="s">
        <v>10</v>
      </c>
      <c r="B49" s="2"/>
      <c r="C49" s="34">
        <v>0</v>
      </c>
      <c r="D49" s="34">
        <v>0</v>
      </c>
      <c r="E49" s="34">
        <f t="shared" si="47"/>
        <v>0</v>
      </c>
      <c r="F49" s="34">
        <v>0</v>
      </c>
      <c r="G49" s="34">
        <v>0</v>
      </c>
      <c r="H49" s="34">
        <f t="shared" si="48"/>
        <v>0</v>
      </c>
    </row>
    <row r="50" spans="1:8" x14ac:dyDescent="0.2">
      <c r="A50" s="4" t="s">
        <v>11</v>
      </c>
      <c r="B50" s="2"/>
      <c r="C50" s="34">
        <v>0</v>
      </c>
      <c r="D50" s="34">
        <v>0</v>
      </c>
      <c r="E50" s="34">
        <f t="shared" si="47"/>
        <v>0</v>
      </c>
      <c r="F50" s="34">
        <v>0</v>
      </c>
      <c r="G50" s="34">
        <v>0</v>
      </c>
      <c r="H50" s="34">
        <f t="shared" si="48"/>
        <v>0</v>
      </c>
    </row>
    <row r="51" spans="1:8" x14ac:dyDescent="0.2">
      <c r="A51" s="4"/>
      <c r="B51" s="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>SUM(C47:C51)</f>
        <v>0</v>
      </c>
      <c r="D52" s="23">
        <f>SUM(D47:D51)</f>
        <v>0</v>
      </c>
      <c r="E52" s="23">
        <f>SUM(E47:E50)</f>
        <v>0</v>
      </c>
      <c r="F52" s="23">
        <f>SUM(F47:F50)</f>
        <v>0</v>
      </c>
      <c r="G52" s="23">
        <f>SUM(G47:G50)</f>
        <v>0</v>
      </c>
      <c r="H52" s="23">
        <f>SUM(H47:H50)</f>
        <v>0</v>
      </c>
    </row>
    <row r="55" spans="1:8" ht="45" customHeight="1" x14ac:dyDescent="0.2">
      <c r="A55" s="52" t="s">
        <v>161</v>
      </c>
      <c r="B55" s="53"/>
      <c r="C55" s="53"/>
      <c r="D55" s="53"/>
      <c r="E55" s="53"/>
      <c r="F55" s="53"/>
      <c r="G55" s="53"/>
      <c r="H55" s="54"/>
    </row>
    <row r="56" spans="1:8" x14ac:dyDescent="0.2">
      <c r="A56" s="57" t="s">
        <v>54</v>
      </c>
      <c r="B56" s="58"/>
      <c r="C56" s="52" t="s">
        <v>60</v>
      </c>
      <c r="D56" s="53"/>
      <c r="E56" s="53"/>
      <c r="F56" s="53"/>
      <c r="G56" s="54"/>
      <c r="H56" s="55" t="s">
        <v>59</v>
      </c>
    </row>
    <row r="57" spans="1:8" ht="22.5" x14ac:dyDescent="0.2">
      <c r="A57" s="59"/>
      <c r="B57" s="60"/>
      <c r="C57" s="9" t="s">
        <v>55</v>
      </c>
      <c r="D57" s="9" t="s">
        <v>125</v>
      </c>
      <c r="E57" s="9" t="s">
        <v>56</v>
      </c>
      <c r="F57" s="9" t="s">
        <v>57</v>
      </c>
      <c r="G57" s="9" t="s">
        <v>58</v>
      </c>
      <c r="H57" s="56"/>
    </row>
    <row r="58" spans="1:8" x14ac:dyDescent="0.2">
      <c r="A58" s="61"/>
      <c r="B58" s="62"/>
      <c r="C58" s="10">
        <v>1</v>
      </c>
      <c r="D58" s="10">
        <v>2</v>
      </c>
      <c r="E58" s="10" t="s">
        <v>126</v>
      </c>
      <c r="F58" s="10">
        <v>4</v>
      </c>
      <c r="G58" s="10">
        <v>5</v>
      </c>
      <c r="H58" s="10" t="s">
        <v>127</v>
      </c>
    </row>
    <row r="59" spans="1:8" x14ac:dyDescent="0.2">
      <c r="A59" s="28"/>
      <c r="B59" s="29"/>
      <c r="C59" s="33"/>
      <c r="D59" s="33"/>
      <c r="E59" s="33"/>
      <c r="F59" s="33"/>
      <c r="G59" s="33"/>
      <c r="H59" s="33"/>
    </row>
    <row r="60" spans="1:8" ht="22.5" x14ac:dyDescent="0.2">
      <c r="A60" s="4"/>
      <c r="B60" s="31" t="s">
        <v>13</v>
      </c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x14ac:dyDescent="0.2">
      <c r="A61" s="4"/>
      <c r="B61" s="31"/>
      <c r="C61" s="34"/>
      <c r="D61" s="34"/>
      <c r="E61" s="34"/>
      <c r="F61" s="34"/>
      <c r="G61" s="34"/>
      <c r="H61" s="34"/>
    </row>
    <row r="62" spans="1:8" x14ac:dyDescent="0.2">
      <c r="A62" s="4"/>
      <c r="B62" s="31" t="s">
        <v>12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ht="22.5" x14ac:dyDescent="0.2">
      <c r="A64" s="4"/>
      <c r="B64" s="31" t="s">
        <v>14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26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27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34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15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30"/>
      <c r="B73" s="32"/>
      <c r="C73" s="35"/>
      <c r="D73" s="35"/>
      <c r="E73" s="35"/>
      <c r="F73" s="35"/>
      <c r="G73" s="35"/>
      <c r="H73" s="35"/>
    </row>
    <row r="74" spans="1:8" x14ac:dyDescent="0.2">
      <c r="A74" s="26"/>
      <c r="B74" s="47" t="s">
        <v>53</v>
      </c>
      <c r="C74" s="23">
        <f t="shared" ref="C74:H74" si="49">SUM(C60:C72)</f>
        <v>0</v>
      </c>
      <c r="D74" s="23">
        <f t="shared" si="49"/>
        <v>0</v>
      </c>
      <c r="E74" s="23">
        <f t="shared" si="49"/>
        <v>0</v>
      </c>
      <c r="F74" s="23">
        <f t="shared" si="49"/>
        <v>0</v>
      </c>
      <c r="G74" s="23">
        <f t="shared" si="49"/>
        <v>0</v>
      </c>
      <c r="H74" s="23">
        <f t="shared" si="49"/>
        <v>0</v>
      </c>
    </row>
  </sheetData>
  <sheetProtection formatCells="0" formatColumns="0" formatRows="0" insertRows="0" deleteRows="0" autoFilter="0"/>
  <mergeCells count="12">
    <mergeCell ref="A1:H1"/>
    <mergeCell ref="A3:B5"/>
    <mergeCell ref="A41:H41"/>
    <mergeCell ref="A43:B45"/>
    <mergeCell ref="C3:G3"/>
    <mergeCell ref="H3:H4"/>
    <mergeCell ref="A55:H55"/>
    <mergeCell ref="A56:B58"/>
    <mergeCell ref="C56:G56"/>
    <mergeCell ref="H56:H57"/>
    <mergeCell ref="C43:G43"/>
    <mergeCell ref="H43:H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2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59100035</v>
      </c>
      <c r="D6" s="15">
        <f t="shared" si="0"/>
        <v>15361766.49</v>
      </c>
      <c r="E6" s="15">
        <f t="shared" si="0"/>
        <v>74461801.489999995</v>
      </c>
      <c r="F6" s="15">
        <f t="shared" si="0"/>
        <v>66120393.030000001</v>
      </c>
      <c r="G6" s="15">
        <f t="shared" si="0"/>
        <v>64993584.789999999</v>
      </c>
      <c r="H6" s="15">
        <f t="shared" si="0"/>
        <v>8341408.4599999972</v>
      </c>
    </row>
    <row r="7" spans="1:8" x14ac:dyDescent="0.2">
      <c r="A7" s="38"/>
      <c r="B7" s="42" t="s">
        <v>42</v>
      </c>
      <c r="C7" s="15">
        <v>2126636</v>
      </c>
      <c r="D7" s="15">
        <v>820694.18</v>
      </c>
      <c r="E7" s="15">
        <f>C7+D7</f>
        <v>2947330.18</v>
      </c>
      <c r="F7" s="15">
        <v>2508687.5099999998</v>
      </c>
      <c r="G7" s="15">
        <v>2473999.9900000002</v>
      </c>
      <c r="H7" s="15">
        <f>E7-F7</f>
        <v>438642.67000000039</v>
      </c>
    </row>
    <row r="8" spans="1:8" x14ac:dyDescent="0.2">
      <c r="A8" s="38"/>
      <c r="B8" s="42" t="s">
        <v>17</v>
      </c>
      <c r="C8" s="15">
        <v>371301</v>
      </c>
      <c r="D8" s="15">
        <v>35514.699999999997</v>
      </c>
      <c r="E8" s="15">
        <f t="shared" ref="E8:E14" si="1">C8+D8</f>
        <v>406815.7</v>
      </c>
      <c r="F8" s="15">
        <v>385036.4</v>
      </c>
      <c r="G8" s="15">
        <v>378170.4</v>
      </c>
      <c r="H8" s="15">
        <f t="shared" ref="H8:H14" si="2">E8-F8</f>
        <v>21779.299999999988</v>
      </c>
    </row>
    <row r="9" spans="1:8" x14ac:dyDescent="0.2">
      <c r="A9" s="38"/>
      <c r="B9" s="42" t="s">
        <v>43</v>
      </c>
      <c r="C9" s="15">
        <v>35914198</v>
      </c>
      <c r="D9" s="15">
        <v>11895832.01</v>
      </c>
      <c r="E9" s="15">
        <f t="shared" si="1"/>
        <v>47810030.009999998</v>
      </c>
      <c r="F9" s="15">
        <v>43655255.560000002</v>
      </c>
      <c r="G9" s="15">
        <v>43103028.039999999</v>
      </c>
      <c r="H9" s="15">
        <f t="shared" si="2"/>
        <v>4154774.4499999955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5803346</v>
      </c>
      <c r="D11" s="15">
        <v>1199357.51</v>
      </c>
      <c r="E11" s="15">
        <f t="shared" si="1"/>
        <v>7002703.5099999998</v>
      </c>
      <c r="F11" s="15">
        <v>5909222.0899999999</v>
      </c>
      <c r="G11" s="15">
        <v>5811889.6100000003</v>
      </c>
      <c r="H11" s="15">
        <f t="shared" si="2"/>
        <v>1093481.42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12928160</v>
      </c>
      <c r="D13" s="15">
        <v>856881.9</v>
      </c>
      <c r="E13" s="15">
        <f t="shared" si="1"/>
        <v>13785041.9</v>
      </c>
      <c r="F13" s="15">
        <v>11256946.1</v>
      </c>
      <c r="G13" s="15">
        <v>10873751.810000001</v>
      </c>
      <c r="H13" s="15">
        <f t="shared" si="2"/>
        <v>2528095.8000000007</v>
      </c>
    </row>
    <row r="14" spans="1:8" x14ac:dyDescent="0.2">
      <c r="A14" s="38"/>
      <c r="B14" s="42" t="s">
        <v>19</v>
      </c>
      <c r="C14" s="15">
        <v>1956394</v>
      </c>
      <c r="D14" s="15">
        <v>553486.18999999994</v>
      </c>
      <c r="E14" s="15">
        <f t="shared" si="1"/>
        <v>2509880.19</v>
      </c>
      <c r="F14" s="15">
        <v>2405245.37</v>
      </c>
      <c r="G14" s="15">
        <v>2352744.94</v>
      </c>
      <c r="H14" s="15">
        <f t="shared" si="2"/>
        <v>104634.81999999983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90463944</v>
      </c>
      <c r="D16" s="15">
        <f t="shared" si="3"/>
        <v>90712559.109999999</v>
      </c>
      <c r="E16" s="15">
        <f t="shared" si="3"/>
        <v>181176503.10999998</v>
      </c>
      <c r="F16" s="15">
        <f t="shared" si="3"/>
        <v>161459370.56</v>
      </c>
      <c r="G16" s="15">
        <f t="shared" si="3"/>
        <v>151852178.76999998</v>
      </c>
      <c r="H16" s="15">
        <f t="shared" si="3"/>
        <v>19717132.550000008</v>
      </c>
    </row>
    <row r="17" spans="1:8" x14ac:dyDescent="0.2">
      <c r="A17" s="38"/>
      <c r="B17" s="42" t="s">
        <v>45</v>
      </c>
      <c r="C17" s="15">
        <v>591279</v>
      </c>
      <c r="D17" s="15">
        <v>76863.14</v>
      </c>
      <c r="E17" s="15">
        <f>C17+D17</f>
        <v>668142.14</v>
      </c>
      <c r="F17" s="15">
        <v>550885.97</v>
      </c>
      <c r="G17" s="15">
        <v>542904.14</v>
      </c>
      <c r="H17" s="15">
        <f t="shared" ref="H17:H23" si="4">E17-F17</f>
        <v>117256.17000000004</v>
      </c>
    </row>
    <row r="18" spans="1:8" x14ac:dyDescent="0.2">
      <c r="A18" s="38"/>
      <c r="B18" s="42" t="s">
        <v>28</v>
      </c>
      <c r="C18" s="15">
        <v>84486910</v>
      </c>
      <c r="D18" s="15">
        <v>90138592.150000006</v>
      </c>
      <c r="E18" s="15">
        <f t="shared" ref="E18:E23" si="5">C18+D18</f>
        <v>174625502.15000001</v>
      </c>
      <c r="F18" s="15">
        <v>155592259.75</v>
      </c>
      <c r="G18" s="15">
        <v>146050596.90000001</v>
      </c>
      <c r="H18" s="15">
        <f t="shared" si="4"/>
        <v>19033242.400000006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4370370</v>
      </c>
      <c r="D20" s="15">
        <v>387749.07</v>
      </c>
      <c r="E20" s="15">
        <f t="shared" si="5"/>
        <v>4758119.07</v>
      </c>
      <c r="F20" s="15">
        <v>4299252.53</v>
      </c>
      <c r="G20" s="15">
        <v>4254994.57</v>
      </c>
      <c r="H20" s="15">
        <f t="shared" si="4"/>
        <v>458866.54000000004</v>
      </c>
    </row>
    <row r="21" spans="1:8" x14ac:dyDescent="0.2">
      <c r="A21" s="38"/>
      <c r="B21" s="42" t="s">
        <v>47</v>
      </c>
      <c r="C21" s="15">
        <v>1015385</v>
      </c>
      <c r="D21" s="15">
        <v>109354.75</v>
      </c>
      <c r="E21" s="15">
        <f t="shared" si="5"/>
        <v>1124739.75</v>
      </c>
      <c r="F21" s="15">
        <v>1016972.31</v>
      </c>
      <c r="G21" s="15">
        <v>1003683.16</v>
      </c>
      <c r="H21" s="15">
        <f t="shared" si="4"/>
        <v>107767.43999999994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1925062</v>
      </c>
      <c r="D25" s="15">
        <f t="shared" si="6"/>
        <v>230212.12</v>
      </c>
      <c r="E25" s="15">
        <f t="shared" si="6"/>
        <v>2155274.12</v>
      </c>
      <c r="F25" s="15">
        <f t="shared" si="6"/>
        <v>2034995.55</v>
      </c>
      <c r="G25" s="15">
        <f t="shared" si="6"/>
        <v>2024023.63</v>
      </c>
      <c r="H25" s="15">
        <f t="shared" si="6"/>
        <v>120278.57000000007</v>
      </c>
    </row>
    <row r="26" spans="1:8" x14ac:dyDescent="0.2">
      <c r="A26" s="38"/>
      <c r="B26" s="42" t="s">
        <v>29</v>
      </c>
      <c r="C26" s="15">
        <v>1925062</v>
      </c>
      <c r="D26" s="15">
        <v>230212.12</v>
      </c>
      <c r="E26" s="15">
        <f>C26+D26</f>
        <v>2155274.12</v>
      </c>
      <c r="F26" s="15">
        <v>2034995.55</v>
      </c>
      <c r="G26" s="15">
        <v>2024023.63</v>
      </c>
      <c r="H26" s="15">
        <f t="shared" ref="H26:H34" si="7">E26-F26</f>
        <v>120278.57000000007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151489041</v>
      </c>
      <c r="D42" s="23">
        <f t="shared" si="12"/>
        <v>106304537.72</v>
      </c>
      <c r="E42" s="23">
        <f t="shared" si="12"/>
        <v>257793578.71999997</v>
      </c>
      <c r="F42" s="23">
        <f t="shared" si="12"/>
        <v>229614759.14000002</v>
      </c>
      <c r="G42" s="23">
        <f t="shared" si="12"/>
        <v>218869787.18999997</v>
      </c>
      <c r="H42" s="23">
        <f t="shared" si="12"/>
        <v>28178819.580000006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2018-03-08T21:21:25Z</cp:lastPrinted>
  <dcterms:created xsi:type="dcterms:W3CDTF">2014-02-10T03:37:14Z</dcterms:created>
  <dcterms:modified xsi:type="dcterms:W3CDTF">2019-02-28T19:48:32Z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